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trickhof-09\2-4 Dienstleist Beratung\Paralandwirtschaft &amp; Hauswirtschaft\20_ZLV\Referate\WB Vorstand ZLV_2021\Auftragsabwicklung_Deklaration_Inventur_ZLV\"/>
    </mc:Choice>
  </mc:AlternateContent>
  <bookViews>
    <workbookView xWindow="0" yWindow="0" windowWidth="18710" windowHeight="5640" activeTab="3"/>
  </bookViews>
  <sheets>
    <sheet name="Auftrag_intern" sheetId="4" r:id="rId1"/>
    <sheet name="Offerte" sheetId="5" r:id="rId2"/>
    <sheet name="Auftragsbestätigung" sheetId="6" r:id="rId3"/>
    <sheet name="Rechnung" sheetId="7" r:id="rId4"/>
  </sheets>
  <calcPr calcId="162913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C15" i="7"/>
  <c r="C16" i="7"/>
  <c r="C13" i="7"/>
  <c r="C14" i="6"/>
  <c r="C15" i="6"/>
  <c r="C16" i="6"/>
  <c r="C17" i="6"/>
  <c r="C18" i="6"/>
  <c r="C13" i="6"/>
  <c r="C50" i="7"/>
  <c r="C35" i="7"/>
  <c r="D35" i="7" s="1"/>
  <c r="C34" i="7"/>
  <c r="D34" i="7" s="1"/>
  <c r="D32" i="7"/>
  <c r="D30" i="7"/>
  <c r="D29" i="7"/>
  <c r="D27" i="7"/>
  <c r="D26" i="7"/>
  <c r="D25" i="7"/>
  <c r="D24" i="7"/>
  <c r="C20" i="7"/>
  <c r="C54" i="6"/>
  <c r="C39" i="6"/>
  <c r="D39" i="6" s="1"/>
  <c r="C38" i="6"/>
  <c r="D38" i="6" s="1"/>
  <c r="D36" i="6"/>
  <c r="D34" i="6"/>
  <c r="D33" i="6"/>
  <c r="D31" i="6"/>
  <c r="D30" i="6"/>
  <c r="D29" i="6"/>
  <c r="D28" i="6"/>
  <c r="C20" i="6"/>
  <c r="C54" i="5"/>
  <c r="D29" i="5"/>
  <c r="D30" i="5"/>
  <c r="D31" i="5"/>
  <c r="D33" i="5"/>
  <c r="D34" i="5"/>
  <c r="D36" i="5"/>
  <c r="C38" i="5"/>
  <c r="D38" i="5" s="1"/>
  <c r="C39" i="5"/>
  <c r="D39" i="5" s="1"/>
  <c r="D28" i="5"/>
  <c r="C20" i="5"/>
  <c r="H23" i="4"/>
  <c r="H28" i="4"/>
  <c r="H32" i="4"/>
  <c r="H33" i="4"/>
  <c r="H22" i="4"/>
  <c r="H35" i="4" s="1"/>
  <c r="D37" i="4" s="1"/>
  <c r="E23" i="4"/>
  <c r="E24" i="4"/>
  <c r="H24" i="4" s="1"/>
  <c r="E25" i="4"/>
  <c r="H25" i="4" s="1"/>
  <c r="E27" i="4"/>
  <c r="H27" i="4" s="1"/>
  <c r="E28" i="4"/>
  <c r="E30" i="4"/>
  <c r="H30" i="4" s="1"/>
  <c r="E32" i="4"/>
  <c r="E33" i="4"/>
  <c r="E22" i="4"/>
  <c r="G23" i="4"/>
  <c r="G24" i="4"/>
  <c r="G25" i="4"/>
  <c r="G27" i="4"/>
  <c r="G28" i="4"/>
  <c r="G30" i="4"/>
  <c r="G32" i="4"/>
  <c r="G33" i="4"/>
  <c r="G22" i="4"/>
  <c r="G35" i="4" s="1"/>
  <c r="F23" i="4"/>
  <c r="F24" i="4"/>
  <c r="F25" i="4"/>
  <c r="F27" i="4"/>
  <c r="F28" i="4"/>
  <c r="F30" i="4"/>
  <c r="F32" i="4"/>
  <c r="F33" i="4"/>
  <c r="F22" i="4"/>
  <c r="D37" i="7" l="1"/>
  <c r="D41" i="6"/>
  <c r="D41" i="5"/>
  <c r="F35" i="4"/>
  <c r="F37" i="4" s="1"/>
  <c r="H37" i="4" s="1"/>
</calcChain>
</file>

<file path=xl/sharedStrings.xml><?xml version="1.0" encoding="utf-8"?>
<sst xmlns="http://schemas.openxmlformats.org/spreadsheetml/2006/main" count="123" uniqueCount="59">
  <si>
    <t>Geschätzte Kundin, geschätzter Kunde</t>
  </si>
  <si>
    <t>Landfrauen Bezirk Bülach</t>
  </si>
  <si>
    <t>Manuela Meier</t>
  </si>
  <si>
    <t>Bruederstrasse 9</t>
  </si>
  <si>
    <t>8184 Bachenbülach</t>
  </si>
  <si>
    <t>Telefon 076 374 32 06</t>
  </si>
  <si>
    <t>Mail manuela.meier@landfrauen-zh.ch</t>
  </si>
  <si>
    <t>Turnverein Neftenbach</t>
  </si>
  <si>
    <t>Caroline Weilenmann</t>
  </si>
  <si>
    <t>Strasse Nr.</t>
  </si>
  <si>
    <t>PLZ Ort</t>
  </si>
  <si>
    <t>Auftragserfassung und -berechnung INTERN</t>
  </si>
  <si>
    <t xml:space="preserve">Telefon </t>
  </si>
  <si>
    <t>Mail</t>
  </si>
  <si>
    <t>Torten (à 26 cm Durchmesser)</t>
  </si>
  <si>
    <t>Rouladen (ca. 26 cm lang)</t>
  </si>
  <si>
    <t>Cakes (ca. 28 cm lang)</t>
  </si>
  <si>
    <t>Kuchen</t>
  </si>
  <si>
    <t>Tortensiegel ZLV</t>
  </si>
  <si>
    <t>Entschädigung</t>
  </si>
  <si>
    <t>Kosten total</t>
  </si>
  <si>
    <t>Verkaufspreis (+25%)</t>
  </si>
  <si>
    <t>Ansprechperson: Barbara Muster</t>
  </si>
  <si>
    <t>Zusammenzug:</t>
  </si>
  <si>
    <t>Entsch. total</t>
  </si>
  <si>
    <t>Ergebnis:</t>
  </si>
  <si>
    <t>Total Einnahmen:</t>
  </si>
  <si>
    <t>minus total Kosten:</t>
  </si>
  <si>
    <t>ergibt netto</t>
  </si>
  <si>
    <t>VP total</t>
  </si>
  <si>
    <t>Total</t>
  </si>
  <si>
    <t>Diese Offerte ist gültig bis 30 Tage nach Ausstelldatum.</t>
  </si>
  <si>
    <t>Gerne unterbreiten wir Ihnen, wie besprochen, unser Angebot.</t>
  </si>
  <si>
    <t>Herzliche Landfrauengrüsse,</t>
  </si>
  <si>
    <t xml:space="preserve">Abholdatum: </t>
  </si>
  <si>
    <t>Abholort:</t>
  </si>
  <si>
    <t xml:space="preserve">Vielen Dank für Ihren Auftrag. </t>
  </si>
  <si>
    <t>Menge</t>
  </si>
  <si>
    <t>Produkt</t>
  </si>
  <si>
    <t>Kosten/Einheit</t>
  </si>
  <si>
    <t>Kleingebäck (12x120g): Brötli, Zopftierli...</t>
  </si>
  <si>
    <t>Kleingebäck (12 Stück): Muffins, Nussgipfel...</t>
  </si>
  <si>
    <t>Telefon: 044 123 45 67 / Mail: bmuster@abc.ch</t>
  </si>
  <si>
    <t>Spezialgebäck (z.B.???):</t>
  </si>
  <si>
    <t xml:space="preserve">Verpackungsschachteln </t>
  </si>
  <si>
    <t>Turnfest Neftenbach 6. Juni 2020</t>
  </si>
  <si>
    <t>Abholung der Backwaren durch den Kunden an einem vereinbarten Ort. Transportgebinde (z.B. Ifco-Kisten, Isolationsboxen) werden seitens des Kunden gestellt.</t>
  </si>
  <si>
    <t>Rechnungsstellung erfolgt basierend auf bestellter Menge, bzw. abgeholter Ware.</t>
  </si>
  <si>
    <t>Wir würden uns freuen, für Sie diesen Auftrag ausführen zu dürfen. Allfällige Fragen beantworten wir gern.</t>
  </si>
  <si>
    <t>OFFERTE Backwaren der Landfrauen</t>
  </si>
  <si>
    <t xml:space="preserve">AUFTRAGSBESTÄTIGUNG  Backwaren </t>
  </si>
  <si>
    <t>Geschätzte Kundschaft</t>
  </si>
  <si>
    <t>Transportgebinde (z.B. Ifco-Kisten, Isolationsboxen) werden seitens des Kunden gestellt.</t>
  </si>
  <si>
    <t>Die sachgemässe Transortierung sowie Lagerung und Kühlung der Backwaren ist vom Zeitpunkt der Übergabe bis und mit Verkauf in der Verantwortung des Kunden.</t>
  </si>
  <si>
    <t>Gerne bestätigen wir Ihnen den folgenden Auftrag gemäss unserer Offerte vom 11.11.2019:</t>
  </si>
  <si>
    <t>RECHNUNG Backwaren der Landfrauen</t>
  </si>
  <si>
    <t>Zahlungskonditionen: 30 Tage netto</t>
  </si>
  <si>
    <t xml:space="preserve">Bankverbindung: </t>
  </si>
  <si>
    <t xml:space="preserve">IBAN: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</si>
</sst>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#,##0.00\ &quot;CHF&quot;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65" fontId="2" fillId="2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1270000</xdr:colOff>
      <xdr:row>0</xdr:row>
      <xdr:rowOff>114300</xdr:rowOff>
    </xdr:from>
    <xdr:to>
      <xdr:col>4</xdr:col>
      <xdr:colOff>643128</xdr:colOff>
      <xdr:row>5</xdr:row>
      <xdr:rowOff>138823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0598CE7-4421-0D4A-983C-0409F7E61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114300"/>
          <a:ext cx="1709928" cy="913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1270000</xdr:colOff>
      <xdr:row>0</xdr:row>
      <xdr:rowOff>114300</xdr:rowOff>
    </xdr:from>
    <xdr:to>
      <xdr:col>3</xdr:col>
      <xdr:colOff>1544828</xdr:colOff>
      <xdr:row>5</xdr:row>
      <xdr:rowOff>138823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87BCEEB-445B-404F-A86D-6E18559D8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0" y="114300"/>
          <a:ext cx="1709928" cy="913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1270000</xdr:colOff>
      <xdr:row>0</xdr:row>
      <xdr:rowOff>114300</xdr:rowOff>
    </xdr:from>
    <xdr:to>
      <xdr:col>3</xdr:col>
      <xdr:colOff>1544828</xdr:colOff>
      <xdr:row>5</xdr:row>
      <xdr:rowOff>138823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2A1BAF9-7DBA-D440-A5FD-5E88A8CCC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0" y="114300"/>
          <a:ext cx="1709928" cy="9135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1270000</xdr:colOff>
      <xdr:row>0</xdr:row>
      <xdr:rowOff>114300</xdr:rowOff>
    </xdr:from>
    <xdr:to>
      <xdr:col>3</xdr:col>
      <xdr:colOff>1544828</xdr:colOff>
      <xdr:row>5</xdr:row>
      <xdr:rowOff>138823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004835-61D5-DE4B-8B33-187AC3B15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0" y="114300"/>
          <a:ext cx="1709928" cy="91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7"/>
  <sheetViews>
    <sheetView topLeftCell="A16" workbookViewId="0">
      <selection activeCell="B18" sqref="B18"/>
    </sheetView>
  </sheetViews>
  <sheetFormatPr baseColWidth="10" defaultColWidth="10.83203125" defaultRowHeight="14" x14ac:dyDescent="0.3"/>
  <cols>
    <col min="1" max="1" width="6.58203125" style="1" customWidth="1"/>
    <col min="2" max="2" width="37.33203125" style="2" customWidth="1"/>
    <col min="3" max="3" width="15.83203125" style="1" customWidth="1"/>
    <col min="4" max="4" width="14" style="1" customWidth="1"/>
    <col min="5" max="5" width="18.83203125" style="1" customWidth="1"/>
    <col min="6" max="8" width="12.83203125" style="1" customWidth="1"/>
    <col min="9" max="16384" width="10.83203125" style="2"/>
  </cols>
  <sheetData>
    <row r="5" spans="1:7" x14ac:dyDescent="0.3">
      <c r="A5" s="1" t="s">
        <v>1</v>
      </c>
    </row>
    <row r="6" spans="1:7" x14ac:dyDescent="0.3">
      <c r="A6" s="1" t="s">
        <v>2</v>
      </c>
    </row>
    <row r="7" spans="1:7" x14ac:dyDescent="0.3">
      <c r="A7" s="1" t="s">
        <v>3</v>
      </c>
    </row>
    <row r="8" spans="1:7" x14ac:dyDescent="0.3">
      <c r="A8" s="1" t="s">
        <v>4</v>
      </c>
      <c r="D8" s="3">
        <v>44511</v>
      </c>
      <c r="E8" s="3"/>
      <c r="G8" s="3"/>
    </row>
    <row r="9" spans="1:7" x14ac:dyDescent="0.3">
      <c r="A9" s="1" t="s">
        <v>5</v>
      </c>
    </row>
    <row r="10" spans="1:7" x14ac:dyDescent="0.3">
      <c r="A10" s="1" t="s">
        <v>6</v>
      </c>
    </row>
    <row r="14" spans="1:7" x14ac:dyDescent="0.3">
      <c r="A14" s="4" t="s">
        <v>11</v>
      </c>
      <c r="B14" s="5"/>
      <c r="C14" s="4"/>
      <c r="D14" s="4" t="s">
        <v>45</v>
      </c>
      <c r="E14" s="4"/>
      <c r="F14" s="4"/>
      <c r="G14" s="4"/>
    </row>
    <row r="16" spans="1:7" x14ac:dyDescent="0.3">
      <c r="A16" s="1" t="s">
        <v>22</v>
      </c>
    </row>
    <row r="17" spans="1:8" x14ac:dyDescent="0.3">
      <c r="A17" s="1" t="s">
        <v>42</v>
      </c>
    </row>
    <row r="20" spans="1:8" s="5" customFormat="1" x14ac:dyDescent="0.3">
      <c r="A20" s="18" t="s">
        <v>37</v>
      </c>
      <c r="B20" s="18" t="s">
        <v>38</v>
      </c>
      <c r="C20" s="18" t="s">
        <v>39</v>
      </c>
      <c r="D20" s="18" t="s">
        <v>19</v>
      </c>
      <c r="E20" s="19" t="s">
        <v>21</v>
      </c>
      <c r="F20" s="18" t="s">
        <v>20</v>
      </c>
      <c r="G20" s="18" t="s">
        <v>24</v>
      </c>
      <c r="H20" s="18" t="s">
        <v>29</v>
      </c>
    </row>
    <row r="21" spans="1:8" ht="14.5" x14ac:dyDescent="0.35">
      <c r="A21" s="6"/>
      <c r="D21" s="6"/>
      <c r="E21" s="6"/>
      <c r="H21" s="6"/>
    </row>
    <row r="22" spans="1:8" x14ac:dyDescent="0.3">
      <c r="A22" s="1">
        <v>20</v>
      </c>
      <c r="B22" s="2" t="s">
        <v>14</v>
      </c>
      <c r="C22" s="7">
        <v>50</v>
      </c>
      <c r="D22" s="7">
        <v>20</v>
      </c>
      <c r="E22" s="7">
        <f>C22+25%</f>
        <v>50.25</v>
      </c>
      <c r="F22" s="7">
        <f>A22*C22</f>
        <v>1000</v>
      </c>
      <c r="G22" s="7">
        <f>A22*D22</f>
        <v>400</v>
      </c>
      <c r="H22" s="7">
        <f xml:space="preserve"> A22*E22</f>
        <v>1005</v>
      </c>
    </row>
    <row r="23" spans="1:8" x14ac:dyDescent="0.3">
      <c r="A23" s="1">
        <v>20</v>
      </c>
      <c r="B23" s="2" t="s">
        <v>17</v>
      </c>
      <c r="C23" s="7">
        <v>38</v>
      </c>
      <c r="D23" s="7">
        <v>18</v>
      </c>
      <c r="E23" s="7">
        <f t="shared" ref="E23:E33" si="0">C23+25%</f>
        <v>38.25</v>
      </c>
      <c r="F23" s="7">
        <f t="shared" ref="F23:F33" si="1">A23*C23</f>
        <v>760</v>
      </c>
      <c r="G23" s="7">
        <f>A23*D23</f>
        <v>360</v>
      </c>
      <c r="H23" s="7">
        <f t="shared" ref="H23:H33" si="2" xml:space="preserve"> A23*E23</f>
        <v>765</v>
      </c>
    </row>
    <row r="24" spans="1:8" x14ac:dyDescent="0.3">
      <c r="A24" s="1">
        <v>20</v>
      </c>
      <c r="B24" s="2" t="s">
        <v>15</v>
      </c>
      <c r="C24" s="7">
        <v>33</v>
      </c>
      <c r="D24" s="7">
        <v>10</v>
      </c>
      <c r="E24" s="7">
        <f t="shared" si="0"/>
        <v>33.25</v>
      </c>
      <c r="F24" s="7">
        <f t="shared" si="1"/>
        <v>660</v>
      </c>
      <c r="G24" s="7">
        <f>A24*D24</f>
        <v>200</v>
      </c>
      <c r="H24" s="7">
        <f t="shared" si="2"/>
        <v>665</v>
      </c>
    </row>
    <row r="25" spans="1:8" x14ac:dyDescent="0.3">
      <c r="A25" s="1">
        <v>20</v>
      </c>
      <c r="B25" s="2" t="s">
        <v>16</v>
      </c>
      <c r="C25" s="7">
        <v>38</v>
      </c>
      <c r="D25" s="7">
        <v>10</v>
      </c>
      <c r="E25" s="7">
        <f t="shared" si="0"/>
        <v>38.25</v>
      </c>
      <c r="F25" s="7">
        <f t="shared" si="1"/>
        <v>760</v>
      </c>
      <c r="G25" s="7">
        <f>A25*D25</f>
        <v>200</v>
      </c>
      <c r="H25" s="7">
        <f t="shared" si="2"/>
        <v>765</v>
      </c>
    </row>
    <row r="26" spans="1:8" x14ac:dyDescent="0.3">
      <c r="C26" s="7"/>
      <c r="D26" s="7"/>
      <c r="E26" s="7"/>
      <c r="F26" s="7"/>
      <c r="G26" s="7"/>
      <c r="H26" s="7"/>
    </row>
    <row r="27" spans="1:8" x14ac:dyDescent="0.3">
      <c r="A27" s="1">
        <v>20</v>
      </c>
      <c r="B27" s="2" t="s">
        <v>40</v>
      </c>
      <c r="C27" s="7">
        <v>30</v>
      </c>
      <c r="D27" s="7">
        <v>3</v>
      </c>
      <c r="E27" s="7">
        <f t="shared" si="0"/>
        <v>30.25</v>
      </c>
      <c r="F27" s="7">
        <f t="shared" si="1"/>
        <v>600</v>
      </c>
      <c r="G27" s="7">
        <f>A27*D27</f>
        <v>60</v>
      </c>
      <c r="H27" s="7">
        <f t="shared" si="2"/>
        <v>605</v>
      </c>
    </row>
    <row r="28" spans="1:8" x14ac:dyDescent="0.3">
      <c r="A28" s="1">
        <v>20</v>
      </c>
      <c r="B28" s="2" t="s">
        <v>41</v>
      </c>
      <c r="C28" s="7">
        <v>38</v>
      </c>
      <c r="D28" s="7">
        <v>3</v>
      </c>
      <c r="E28" s="7">
        <f t="shared" si="0"/>
        <v>38.25</v>
      </c>
      <c r="F28" s="7">
        <f t="shared" si="1"/>
        <v>760</v>
      </c>
      <c r="G28" s="7">
        <f>A28*D28</f>
        <v>60</v>
      </c>
      <c r="H28" s="7">
        <f t="shared" si="2"/>
        <v>765</v>
      </c>
    </row>
    <row r="29" spans="1:8" x14ac:dyDescent="0.3">
      <c r="C29" s="7"/>
      <c r="D29" s="7"/>
      <c r="E29" s="7"/>
      <c r="F29" s="7"/>
      <c r="G29" s="7"/>
      <c r="H29" s="7"/>
    </row>
    <row r="30" spans="1:8" x14ac:dyDescent="0.3">
      <c r="A30" s="1">
        <v>20</v>
      </c>
      <c r="B30" s="2" t="s">
        <v>43</v>
      </c>
      <c r="C30" s="7">
        <v>40</v>
      </c>
      <c r="D30" s="7">
        <v>10</v>
      </c>
      <c r="E30" s="7">
        <f t="shared" si="0"/>
        <v>40.25</v>
      </c>
      <c r="F30" s="7">
        <f t="shared" si="1"/>
        <v>800</v>
      </c>
      <c r="G30" s="7">
        <f>A30*D30</f>
        <v>200</v>
      </c>
      <c r="H30" s="7">
        <f t="shared" si="2"/>
        <v>805</v>
      </c>
    </row>
    <row r="31" spans="1:8" x14ac:dyDescent="0.3">
      <c r="C31" s="7"/>
      <c r="D31" s="7"/>
      <c r="E31" s="7"/>
      <c r="F31" s="7"/>
      <c r="G31" s="7"/>
      <c r="H31" s="7"/>
    </row>
    <row r="32" spans="1:8" x14ac:dyDescent="0.3">
      <c r="A32" s="1">
        <v>140</v>
      </c>
      <c r="B32" s="2" t="s">
        <v>44</v>
      </c>
      <c r="C32" s="7">
        <v>3.2</v>
      </c>
      <c r="D32" s="7">
        <v>0</v>
      </c>
      <c r="E32" s="7">
        <f t="shared" si="0"/>
        <v>3.45</v>
      </c>
      <c r="F32" s="7">
        <f t="shared" si="1"/>
        <v>448</v>
      </c>
      <c r="G32" s="7">
        <f>A32*D32</f>
        <v>0</v>
      </c>
      <c r="H32" s="7">
        <f t="shared" si="2"/>
        <v>483</v>
      </c>
    </row>
    <row r="33" spans="1:8" x14ac:dyDescent="0.3">
      <c r="A33" s="1">
        <v>140</v>
      </c>
      <c r="B33" s="2" t="s">
        <v>18</v>
      </c>
      <c r="C33" s="7">
        <v>1</v>
      </c>
      <c r="D33" s="7">
        <v>0</v>
      </c>
      <c r="E33" s="7">
        <f t="shared" si="0"/>
        <v>1.25</v>
      </c>
      <c r="F33" s="7">
        <f t="shared" si="1"/>
        <v>140</v>
      </c>
      <c r="G33" s="7">
        <f>A33*D33</f>
        <v>0</v>
      </c>
      <c r="H33" s="7">
        <f t="shared" si="2"/>
        <v>175</v>
      </c>
    </row>
    <row r="35" spans="1:8" x14ac:dyDescent="0.3">
      <c r="A35" s="1" t="s">
        <v>23</v>
      </c>
      <c r="D35" s="7"/>
      <c r="E35" s="7"/>
      <c r="F35" s="7">
        <f>SUM(F22:F33)</f>
        <v>5928</v>
      </c>
      <c r="G35" s="7">
        <f>SUM(G22:G33)</f>
        <v>1480</v>
      </c>
      <c r="H35" s="7">
        <f>SUM(H22:H33)</f>
        <v>6033</v>
      </c>
    </row>
    <row r="37" spans="1:8" s="5" customFormat="1" x14ac:dyDescent="0.3">
      <c r="A37" s="4" t="s">
        <v>25</v>
      </c>
      <c r="C37" s="4" t="s">
        <v>26</v>
      </c>
      <c r="D37" s="8">
        <f>H35</f>
        <v>6033</v>
      </c>
      <c r="E37" s="4" t="s">
        <v>27</v>
      </c>
      <c r="F37" s="8">
        <f>F35</f>
        <v>5928</v>
      </c>
      <c r="G37" s="4" t="s">
        <v>28</v>
      </c>
      <c r="H37" s="9">
        <f>D37-F37</f>
        <v>105</v>
      </c>
    </row>
  </sheetData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4"/>
  <sheetViews>
    <sheetView workbookViewId="0">
      <selection activeCell="C56" sqref="C56"/>
    </sheetView>
  </sheetViews>
  <sheetFormatPr baseColWidth="10" defaultColWidth="10.83203125" defaultRowHeight="14" x14ac:dyDescent="0.3"/>
  <cols>
    <col min="1" max="1" width="6.75" style="10" customWidth="1"/>
    <col min="2" max="2" width="35.83203125" style="11" customWidth="1"/>
    <col min="3" max="3" width="18.83203125" style="10" customWidth="1"/>
    <col min="4" max="4" width="20.83203125" style="10" customWidth="1"/>
    <col min="5" max="6" width="18.83203125" style="10" customWidth="1"/>
    <col min="7" max="16384" width="10.83203125" style="11"/>
  </cols>
  <sheetData>
    <row r="5" spans="1:5" x14ac:dyDescent="0.3">
      <c r="A5" s="10" t="s">
        <v>1</v>
      </c>
    </row>
    <row r="6" spans="1:5" x14ac:dyDescent="0.3">
      <c r="A6" s="10" t="s">
        <v>2</v>
      </c>
    </row>
    <row r="7" spans="1:5" x14ac:dyDescent="0.3">
      <c r="A7" s="10" t="s">
        <v>3</v>
      </c>
    </row>
    <row r="8" spans="1:5" x14ac:dyDescent="0.3">
      <c r="A8" s="10" t="s">
        <v>4</v>
      </c>
      <c r="C8" s="12">
        <v>44511</v>
      </c>
      <c r="E8" s="12"/>
    </row>
    <row r="9" spans="1:5" x14ac:dyDescent="0.3">
      <c r="A9" s="10" t="s">
        <v>5</v>
      </c>
    </row>
    <row r="10" spans="1:5" x14ac:dyDescent="0.3">
      <c r="A10" s="10" t="s">
        <v>6</v>
      </c>
    </row>
    <row r="13" spans="1:5" x14ac:dyDescent="0.3">
      <c r="C13" s="10" t="s">
        <v>7</v>
      </c>
    </row>
    <row r="14" spans="1:5" x14ac:dyDescent="0.3">
      <c r="C14" s="10" t="s">
        <v>8</v>
      </c>
    </row>
    <row r="15" spans="1:5" x14ac:dyDescent="0.3">
      <c r="C15" s="10" t="s">
        <v>9</v>
      </c>
    </row>
    <row r="16" spans="1:5" x14ac:dyDescent="0.3">
      <c r="C16" s="10" t="s">
        <v>10</v>
      </c>
    </row>
    <row r="17" spans="1:6" x14ac:dyDescent="0.3">
      <c r="C17" s="10" t="s">
        <v>12</v>
      </c>
    </row>
    <row r="18" spans="1:6" x14ac:dyDescent="0.3">
      <c r="C18" s="10" t="s">
        <v>13</v>
      </c>
    </row>
    <row r="20" spans="1:6" x14ac:dyDescent="0.3">
      <c r="A20" s="13" t="s">
        <v>49</v>
      </c>
      <c r="B20" s="14"/>
      <c r="C20" s="13" t="str">
        <f>Auftrag_intern!D14</f>
        <v>Turnfest Neftenbach 6. Juni 2020</v>
      </c>
      <c r="D20" s="13"/>
      <c r="E20" s="13"/>
    </row>
    <row r="22" spans="1:6" x14ac:dyDescent="0.3">
      <c r="A22" s="10" t="s">
        <v>0</v>
      </c>
    </row>
    <row r="23" spans="1:6" x14ac:dyDescent="0.3">
      <c r="A23" s="13"/>
      <c r="B23" s="14"/>
      <c r="C23" s="13"/>
      <c r="D23" s="13"/>
      <c r="E23" s="13"/>
    </row>
    <row r="24" spans="1:6" x14ac:dyDescent="0.3">
      <c r="A24" s="10" t="s">
        <v>32</v>
      </c>
    </row>
    <row r="26" spans="1:6" ht="14.5" x14ac:dyDescent="0.35">
      <c r="A26" s="20" t="s">
        <v>37</v>
      </c>
      <c r="B26" s="20" t="s">
        <v>38</v>
      </c>
      <c r="C26" s="20" t="s">
        <v>39</v>
      </c>
      <c r="D26" s="20" t="s">
        <v>20</v>
      </c>
      <c r="E26" s="15"/>
      <c r="F26" s="15"/>
    </row>
    <row r="27" spans="1:6" ht="14.5" x14ac:dyDescent="0.35">
      <c r="A27" s="15"/>
      <c r="E27" s="15"/>
      <c r="F27" s="15"/>
    </row>
    <row r="28" spans="1:6" x14ac:dyDescent="0.3">
      <c r="A28" s="10">
        <v>20</v>
      </c>
      <c r="B28" s="11" t="s">
        <v>14</v>
      </c>
      <c r="C28" s="16">
        <v>50</v>
      </c>
      <c r="D28" s="16">
        <f>A28*C28</f>
        <v>1000</v>
      </c>
      <c r="E28" s="16"/>
      <c r="F28" s="16"/>
    </row>
    <row r="29" spans="1:6" x14ac:dyDescent="0.3">
      <c r="A29" s="10">
        <v>20</v>
      </c>
      <c r="B29" s="11" t="s">
        <v>17</v>
      </c>
      <c r="C29" s="16">
        <v>38</v>
      </c>
      <c r="D29" s="16">
        <f t="shared" ref="D29:D38" si="0">A29*C29</f>
        <v>760</v>
      </c>
      <c r="E29" s="16"/>
      <c r="F29" s="16"/>
    </row>
    <row r="30" spans="1:6" x14ac:dyDescent="0.3">
      <c r="A30" s="10">
        <v>20</v>
      </c>
      <c r="B30" s="11" t="s">
        <v>15</v>
      </c>
      <c r="C30" s="16">
        <v>33</v>
      </c>
      <c r="D30" s="16">
        <f t="shared" si="0"/>
        <v>660</v>
      </c>
      <c r="E30" s="16"/>
      <c r="F30" s="16"/>
    </row>
    <row r="31" spans="1:6" x14ac:dyDescent="0.3">
      <c r="A31" s="10">
        <v>20</v>
      </c>
      <c r="B31" s="11" t="s">
        <v>16</v>
      </c>
      <c r="C31" s="16">
        <v>38</v>
      </c>
      <c r="D31" s="16">
        <f t="shared" si="0"/>
        <v>760</v>
      </c>
      <c r="E31" s="16"/>
      <c r="F31" s="16"/>
    </row>
    <row r="32" spans="1:6" x14ac:dyDescent="0.3">
      <c r="C32" s="16"/>
      <c r="D32" s="16"/>
      <c r="E32" s="16"/>
      <c r="F32" s="16"/>
    </row>
    <row r="33" spans="1:6" x14ac:dyDescent="0.3">
      <c r="A33" s="10">
        <v>20</v>
      </c>
      <c r="B33" s="11" t="s">
        <v>40</v>
      </c>
      <c r="C33" s="16">
        <v>30</v>
      </c>
      <c r="D33" s="16">
        <f t="shared" si="0"/>
        <v>600</v>
      </c>
      <c r="E33" s="16"/>
      <c r="F33" s="16"/>
    </row>
    <row r="34" spans="1:6" x14ac:dyDescent="0.3">
      <c r="A34" s="10">
        <v>20</v>
      </c>
      <c r="B34" s="11" t="s">
        <v>41</v>
      </c>
      <c r="C34" s="16">
        <v>38</v>
      </c>
      <c r="D34" s="16">
        <f t="shared" si="0"/>
        <v>760</v>
      </c>
      <c r="E34" s="16"/>
      <c r="F34" s="16"/>
    </row>
    <row r="35" spans="1:6" x14ac:dyDescent="0.3">
      <c r="C35" s="16"/>
      <c r="D35" s="16"/>
      <c r="E35" s="16"/>
      <c r="F35" s="16"/>
    </row>
    <row r="36" spans="1:6" x14ac:dyDescent="0.3">
      <c r="A36" s="10">
        <v>20</v>
      </c>
      <c r="B36" s="11" t="s">
        <v>43</v>
      </c>
      <c r="C36" s="16">
        <v>40</v>
      </c>
      <c r="D36" s="16">
        <f t="shared" si="0"/>
        <v>800</v>
      </c>
      <c r="E36" s="16"/>
      <c r="F36" s="16"/>
    </row>
    <row r="37" spans="1:6" x14ac:dyDescent="0.3">
      <c r="C37" s="16"/>
      <c r="D37" s="16"/>
      <c r="E37" s="16"/>
      <c r="F37" s="16"/>
    </row>
    <row r="38" spans="1:6" x14ac:dyDescent="0.3">
      <c r="A38" s="10">
        <v>140</v>
      </c>
      <c r="B38" s="11" t="s">
        <v>44</v>
      </c>
      <c r="C38" s="16">
        <f>Auftrag_intern!E32</f>
        <v>3.45</v>
      </c>
      <c r="D38" s="16">
        <f t="shared" si="0"/>
        <v>483</v>
      </c>
      <c r="E38" s="16"/>
      <c r="F38" s="16"/>
    </row>
    <row r="39" spans="1:6" x14ac:dyDescent="0.3">
      <c r="A39" s="10">
        <v>140</v>
      </c>
      <c r="B39" s="11" t="s">
        <v>18</v>
      </c>
      <c r="C39" s="16">
        <f>Auftrag_intern!E33</f>
        <v>1.25</v>
      </c>
      <c r="D39" s="16">
        <f t="shared" ref="D39" si="1">A39*C39</f>
        <v>175</v>
      </c>
      <c r="E39" s="16"/>
      <c r="F39" s="16"/>
    </row>
    <row r="41" spans="1:6" x14ac:dyDescent="0.3">
      <c r="A41" s="13" t="s">
        <v>30</v>
      </c>
      <c r="B41" s="14"/>
      <c r="C41" s="13"/>
      <c r="D41" s="17">
        <f>SUM(D28:D39)</f>
        <v>5998</v>
      </c>
    </row>
    <row r="44" spans="1:6" x14ac:dyDescent="0.3">
      <c r="A44" s="21" t="s">
        <v>46</v>
      </c>
      <c r="B44" s="22"/>
      <c r="C44" s="22"/>
      <c r="D44" s="22"/>
    </row>
    <row r="45" spans="1:6" x14ac:dyDescent="0.3">
      <c r="A45" s="22"/>
      <c r="B45" s="22"/>
      <c r="C45" s="22"/>
      <c r="D45" s="22"/>
    </row>
    <row r="46" spans="1:6" ht="14" customHeight="1" x14ac:dyDescent="0.3">
      <c r="A46" s="21" t="s">
        <v>53</v>
      </c>
      <c r="B46" s="22"/>
      <c r="C46" s="22"/>
      <c r="D46" s="22"/>
    </row>
    <row r="47" spans="1:6" ht="14" customHeight="1" x14ac:dyDescent="0.3">
      <c r="A47" s="22"/>
      <c r="B47" s="22"/>
      <c r="C47" s="22"/>
      <c r="D47" s="22"/>
    </row>
    <row r="48" spans="1:6" x14ac:dyDescent="0.3">
      <c r="A48" s="10" t="s">
        <v>47</v>
      </c>
    </row>
    <row r="49" spans="1:4" x14ac:dyDescent="0.3">
      <c r="A49" s="10" t="s">
        <v>31</v>
      </c>
    </row>
    <row r="51" spans="1:4" x14ac:dyDescent="0.3">
      <c r="A51" s="21" t="s">
        <v>48</v>
      </c>
      <c r="B51" s="22"/>
      <c r="C51" s="22"/>
      <c r="D51" s="22"/>
    </row>
    <row r="52" spans="1:4" x14ac:dyDescent="0.3">
      <c r="A52" s="22"/>
      <c r="B52" s="22"/>
      <c r="C52" s="22"/>
      <c r="D52" s="22"/>
    </row>
    <row r="53" spans="1:4" x14ac:dyDescent="0.3">
      <c r="C53" s="10" t="s">
        <v>33</v>
      </c>
    </row>
    <row r="54" spans="1:4" x14ac:dyDescent="0.3">
      <c r="C54" s="10" t="str">
        <f>A6</f>
        <v>Manuela Meier</v>
      </c>
    </row>
  </sheetData>
  <mergeCells count="3">
    <mergeCell ref="A44:D45"/>
    <mergeCell ref="A46:D47"/>
    <mergeCell ref="A51:D52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5"/>
  <sheetViews>
    <sheetView topLeftCell="A31" workbookViewId="0">
      <selection activeCell="B59" sqref="B59"/>
    </sheetView>
  </sheetViews>
  <sheetFormatPr baseColWidth="10" defaultColWidth="10.83203125" defaultRowHeight="14" x14ac:dyDescent="0.3"/>
  <cols>
    <col min="1" max="1" width="6.75" style="10" customWidth="1"/>
    <col min="2" max="2" width="35.83203125" style="11" customWidth="1"/>
    <col min="3" max="3" width="18.83203125" style="10" customWidth="1"/>
    <col min="4" max="4" width="20.83203125" style="10" customWidth="1"/>
    <col min="5" max="6" width="18.83203125" style="10" customWidth="1"/>
    <col min="7" max="16384" width="10.83203125" style="11"/>
  </cols>
  <sheetData>
    <row r="5" spans="1:5" x14ac:dyDescent="0.3">
      <c r="A5" s="10" t="s">
        <v>1</v>
      </c>
    </row>
    <row r="6" spans="1:5" x14ac:dyDescent="0.3">
      <c r="A6" s="10" t="s">
        <v>2</v>
      </c>
    </row>
    <row r="7" spans="1:5" x14ac:dyDescent="0.3">
      <c r="A7" s="10" t="s">
        <v>3</v>
      </c>
    </row>
    <row r="8" spans="1:5" x14ac:dyDescent="0.3">
      <c r="A8" s="10" t="s">
        <v>4</v>
      </c>
      <c r="C8" s="12">
        <v>44511</v>
      </c>
      <c r="E8" s="12"/>
    </row>
    <row r="9" spans="1:5" x14ac:dyDescent="0.3">
      <c r="A9" s="10" t="s">
        <v>5</v>
      </c>
    </row>
    <row r="10" spans="1:5" x14ac:dyDescent="0.3">
      <c r="A10" s="10" t="s">
        <v>6</v>
      </c>
    </row>
    <row r="13" spans="1:5" x14ac:dyDescent="0.3">
      <c r="C13" s="10" t="str">
        <f>Offerte!C13</f>
        <v>Turnverein Neftenbach</v>
      </c>
    </row>
    <row r="14" spans="1:5" x14ac:dyDescent="0.3">
      <c r="C14" s="10" t="str">
        <f>Offerte!C14</f>
        <v>Caroline Weilenmann</v>
      </c>
    </row>
    <row r="15" spans="1:5" x14ac:dyDescent="0.3">
      <c r="C15" s="10" t="str">
        <f>Offerte!C15</f>
        <v>Strasse Nr.</v>
      </c>
    </row>
    <row r="16" spans="1:5" x14ac:dyDescent="0.3">
      <c r="C16" s="10" t="str">
        <f>Offerte!C16</f>
        <v>PLZ Ort</v>
      </c>
    </row>
    <row r="17" spans="1:6" x14ac:dyDescent="0.3">
      <c r="C17" s="10" t="str">
        <f>Offerte!C17</f>
        <v xml:space="preserve">Telefon </v>
      </c>
    </row>
    <row r="18" spans="1:6" x14ac:dyDescent="0.3">
      <c r="C18" s="10" t="str">
        <f>Offerte!C18</f>
        <v>Mail</v>
      </c>
    </row>
    <row r="20" spans="1:6" x14ac:dyDescent="0.3">
      <c r="A20" s="13" t="s">
        <v>50</v>
      </c>
      <c r="B20" s="14"/>
      <c r="C20" s="13" t="str">
        <f>Auftrag_intern!D14</f>
        <v>Turnfest Neftenbach 6. Juni 2020</v>
      </c>
      <c r="D20" s="13"/>
      <c r="E20" s="13"/>
    </row>
    <row r="22" spans="1:6" x14ac:dyDescent="0.3">
      <c r="A22" s="10" t="s">
        <v>51</v>
      </c>
    </row>
    <row r="23" spans="1:6" x14ac:dyDescent="0.3">
      <c r="A23" s="13"/>
      <c r="B23" s="14"/>
      <c r="C23" s="13"/>
      <c r="D23" s="13"/>
      <c r="E23" s="13"/>
    </row>
    <row r="24" spans="1:6" x14ac:dyDescent="0.3">
      <c r="A24" s="23" t="s">
        <v>54</v>
      </c>
      <c r="B24" s="23"/>
      <c r="C24" s="23"/>
      <c r="D24" s="23"/>
    </row>
    <row r="26" spans="1:6" ht="14.5" x14ac:dyDescent="0.35">
      <c r="A26" s="20" t="s">
        <v>37</v>
      </c>
      <c r="B26" s="20" t="s">
        <v>38</v>
      </c>
      <c r="C26" s="20" t="s">
        <v>39</v>
      </c>
      <c r="D26" s="20" t="s">
        <v>20</v>
      </c>
      <c r="E26" s="15"/>
      <c r="F26" s="15"/>
    </row>
    <row r="27" spans="1:6" ht="14.5" x14ac:dyDescent="0.35">
      <c r="A27" s="15"/>
      <c r="E27" s="15"/>
      <c r="F27" s="15"/>
    </row>
    <row r="28" spans="1:6" x14ac:dyDescent="0.3">
      <c r="A28" s="10">
        <v>20</v>
      </c>
      <c r="B28" s="11" t="s">
        <v>14</v>
      </c>
      <c r="C28" s="16">
        <v>50</v>
      </c>
      <c r="D28" s="16">
        <f>A28*C28</f>
        <v>1000</v>
      </c>
      <c r="E28" s="16"/>
      <c r="F28" s="16"/>
    </row>
    <row r="29" spans="1:6" x14ac:dyDescent="0.3">
      <c r="A29" s="10">
        <v>20</v>
      </c>
      <c r="B29" s="11" t="s">
        <v>17</v>
      </c>
      <c r="C29" s="16">
        <v>38</v>
      </c>
      <c r="D29" s="16">
        <f t="shared" ref="D29:D39" si="0">A29*C29</f>
        <v>760</v>
      </c>
      <c r="E29" s="16"/>
      <c r="F29" s="16"/>
    </row>
    <row r="30" spans="1:6" x14ac:dyDescent="0.3">
      <c r="A30" s="10">
        <v>20</v>
      </c>
      <c r="B30" s="11" t="s">
        <v>15</v>
      </c>
      <c r="C30" s="16">
        <v>33</v>
      </c>
      <c r="D30" s="16">
        <f t="shared" si="0"/>
        <v>660</v>
      </c>
      <c r="E30" s="16"/>
      <c r="F30" s="16"/>
    </row>
    <row r="31" spans="1:6" x14ac:dyDescent="0.3">
      <c r="A31" s="10">
        <v>20</v>
      </c>
      <c r="B31" s="11" t="s">
        <v>16</v>
      </c>
      <c r="C31" s="16">
        <v>38</v>
      </c>
      <c r="D31" s="16">
        <f t="shared" si="0"/>
        <v>760</v>
      </c>
      <c r="E31" s="16"/>
      <c r="F31" s="16"/>
    </row>
    <row r="32" spans="1:6" x14ac:dyDescent="0.3">
      <c r="C32" s="16"/>
      <c r="D32" s="16"/>
      <c r="E32" s="16"/>
      <c r="F32" s="16"/>
    </row>
    <row r="33" spans="1:6" x14ac:dyDescent="0.3">
      <c r="A33" s="10">
        <v>20</v>
      </c>
      <c r="B33" s="11" t="s">
        <v>40</v>
      </c>
      <c r="C33" s="16">
        <v>30</v>
      </c>
      <c r="D33" s="16">
        <f t="shared" si="0"/>
        <v>600</v>
      </c>
      <c r="E33" s="16"/>
      <c r="F33" s="16"/>
    </row>
    <row r="34" spans="1:6" x14ac:dyDescent="0.3">
      <c r="A34" s="10">
        <v>20</v>
      </c>
      <c r="B34" s="11" t="s">
        <v>41</v>
      </c>
      <c r="C34" s="16">
        <v>38</v>
      </c>
      <c r="D34" s="16">
        <f t="shared" si="0"/>
        <v>760</v>
      </c>
      <c r="E34" s="16"/>
      <c r="F34" s="16"/>
    </row>
    <row r="35" spans="1:6" x14ac:dyDescent="0.3">
      <c r="C35" s="16"/>
      <c r="D35" s="16"/>
      <c r="E35" s="16"/>
      <c r="F35" s="16"/>
    </row>
    <row r="36" spans="1:6" x14ac:dyDescent="0.3">
      <c r="A36" s="10">
        <v>20</v>
      </c>
      <c r="B36" s="11" t="s">
        <v>43</v>
      </c>
      <c r="C36" s="16">
        <v>40</v>
      </c>
      <c r="D36" s="16">
        <f t="shared" si="0"/>
        <v>800</v>
      </c>
      <c r="E36" s="16"/>
      <c r="F36" s="16"/>
    </row>
    <row r="37" spans="1:6" x14ac:dyDescent="0.3">
      <c r="C37" s="16"/>
      <c r="D37" s="16"/>
      <c r="E37" s="16"/>
      <c r="F37" s="16"/>
    </row>
    <row r="38" spans="1:6" x14ac:dyDescent="0.3">
      <c r="A38" s="10">
        <v>140</v>
      </c>
      <c r="B38" s="11" t="s">
        <v>44</v>
      </c>
      <c r="C38" s="16">
        <f>Auftrag_intern!E32</f>
        <v>3.45</v>
      </c>
      <c r="D38" s="16">
        <f t="shared" si="0"/>
        <v>483</v>
      </c>
      <c r="E38" s="16"/>
      <c r="F38" s="16"/>
    </row>
    <row r="39" spans="1:6" x14ac:dyDescent="0.3">
      <c r="A39" s="10">
        <v>140</v>
      </c>
      <c r="B39" s="11" t="s">
        <v>18</v>
      </c>
      <c r="C39" s="16">
        <f>Auftrag_intern!E33</f>
        <v>1.25</v>
      </c>
      <c r="D39" s="16">
        <f t="shared" si="0"/>
        <v>175</v>
      </c>
      <c r="E39" s="16"/>
      <c r="F39" s="16"/>
    </row>
    <row r="41" spans="1:6" x14ac:dyDescent="0.3">
      <c r="A41" s="13" t="s">
        <v>30</v>
      </c>
      <c r="B41" s="14"/>
      <c r="C41" s="13"/>
      <c r="D41" s="17">
        <f>SUM(D28:D39)</f>
        <v>5998</v>
      </c>
    </row>
    <row r="43" spans="1:6" x14ac:dyDescent="0.3">
      <c r="A43" s="10" t="s">
        <v>34</v>
      </c>
    </row>
    <row r="45" spans="1:6" x14ac:dyDescent="0.3">
      <c r="A45" s="10" t="s">
        <v>35</v>
      </c>
    </row>
    <row r="47" spans="1:6" ht="15.5" x14ac:dyDescent="0.3">
      <c r="A47" s="21" t="s">
        <v>52</v>
      </c>
      <c r="B47" s="22"/>
      <c r="C47" s="22"/>
      <c r="D47" s="22"/>
    </row>
    <row r="48" spans="1:6" ht="14" customHeight="1" x14ac:dyDescent="0.3">
      <c r="A48" s="21" t="s">
        <v>53</v>
      </c>
      <c r="B48" s="22"/>
      <c r="C48" s="22"/>
      <c r="D48" s="22"/>
    </row>
    <row r="49" spans="1:4" ht="14" customHeight="1" x14ac:dyDescent="0.3">
      <c r="A49" s="22"/>
      <c r="B49" s="22"/>
      <c r="C49" s="22"/>
      <c r="D49" s="22"/>
    </row>
    <row r="50" spans="1:4" x14ac:dyDescent="0.3">
      <c r="A50" s="10" t="s">
        <v>47</v>
      </c>
    </row>
    <row r="51" spans="1:4" s="10" customFormat="1" x14ac:dyDescent="0.3">
      <c r="B51" s="11"/>
    </row>
    <row r="52" spans="1:4" x14ac:dyDescent="0.3">
      <c r="C52" s="10" t="s">
        <v>33</v>
      </c>
    </row>
    <row r="53" spans="1:4" s="10" customFormat="1" x14ac:dyDescent="0.3">
      <c r="B53" s="11"/>
    </row>
    <row r="54" spans="1:4" x14ac:dyDescent="0.3">
      <c r="C54" s="10" t="str">
        <f>A6</f>
        <v>Manuela Meier</v>
      </c>
    </row>
    <row r="55" spans="1:4" s="10" customFormat="1" x14ac:dyDescent="0.3">
      <c r="B55" s="11"/>
    </row>
  </sheetData>
  <mergeCells count="3">
    <mergeCell ref="A47:D47"/>
    <mergeCell ref="A48:D49"/>
    <mergeCell ref="A24:D24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0"/>
  <sheetViews>
    <sheetView tabSelected="1" topLeftCell="A37" workbookViewId="0">
      <selection activeCell="A22" sqref="A22:D22"/>
    </sheetView>
  </sheetViews>
  <sheetFormatPr baseColWidth="10" defaultColWidth="10.83203125" defaultRowHeight="14" x14ac:dyDescent="0.3"/>
  <cols>
    <col min="1" max="1" width="6.9140625" style="10" customWidth="1"/>
    <col min="2" max="2" width="35.83203125" style="11" customWidth="1"/>
    <col min="3" max="3" width="18.83203125" style="10" customWidth="1"/>
    <col min="4" max="4" width="20.83203125" style="10" customWidth="1"/>
    <col min="5" max="6" width="18.83203125" style="10" customWidth="1"/>
    <col min="7" max="16384" width="10.83203125" style="11"/>
  </cols>
  <sheetData>
    <row r="5" spans="1:5" x14ac:dyDescent="0.3">
      <c r="A5" s="10" t="s">
        <v>1</v>
      </c>
    </row>
    <row r="6" spans="1:5" x14ac:dyDescent="0.3">
      <c r="A6" s="10" t="s">
        <v>2</v>
      </c>
    </row>
    <row r="7" spans="1:5" x14ac:dyDescent="0.3">
      <c r="A7" s="10" t="s">
        <v>3</v>
      </c>
    </row>
    <row r="8" spans="1:5" x14ac:dyDescent="0.3">
      <c r="A8" s="10" t="s">
        <v>4</v>
      </c>
      <c r="C8" s="12">
        <v>44511</v>
      </c>
      <c r="E8" s="12"/>
    </row>
    <row r="9" spans="1:5" x14ac:dyDescent="0.3">
      <c r="A9" s="10" t="s">
        <v>5</v>
      </c>
    </row>
    <row r="10" spans="1:5" x14ac:dyDescent="0.3">
      <c r="A10" s="10" t="s">
        <v>6</v>
      </c>
    </row>
    <row r="13" spans="1:5" x14ac:dyDescent="0.3">
      <c r="C13" s="10" t="str">
        <f>Offerte!C13</f>
        <v>Turnverein Neftenbach</v>
      </c>
    </row>
    <row r="14" spans="1:5" x14ac:dyDescent="0.3">
      <c r="C14" s="10" t="str">
        <f>Offerte!C14</f>
        <v>Caroline Weilenmann</v>
      </c>
    </row>
    <row r="15" spans="1:5" x14ac:dyDescent="0.3">
      <c r="C15" s="10" t="str">
        <f>Offerte!C15</f>
        <v>Strasse Nr.</v>
      </c>
    </row>
    <row r="16" spans="1:5" x14ac:dyDescent="0.3">
      <c r="C16" s="10" t="str">
        <f>Offerte!C16</f>
        <v>PLZ Ort</v>
      </c>
    </row>
    <row r="20" spans="1:6" x14ac:dyDescent="0.3">
      <c r="A20" s="13" t="s">
        <v>55</v>
      </c>
      <c r="B20" s="14"/>
      <c r="C20" s="13" t="str">
        <f>Auftrag_intern!D14</f>
        <v>Turnfest Neftenbach 6. Juni 2020</v>
      </c>
      <c r="D20" s="13"/>
      <c r="E20" s="13"/>
    </row>
    <row r="22" spans="1:6" ht="14.5" x14ac:dyDescent="0.35">
      <c r="A22" s="20" t="s">
        <v>37</v>
      </c>
      <c r="B22" s="20" t="s">
        <v>38</v>
      </c>
      <c r="C22" s="20" t="s">
        <v>39</v>
      </c>
      <c r="D22" s="20" t="s">
        <v>20</v>
      </c>
      <c r="E22" s="15"/>
      <c r="F22" s="15"/>
    </row>
    <row r="23" spans="1:6" ht="14.5" x14ac:dyDescent="0.35">
      <c r="A23" s="15"/>
      <c r="E23" s="15"/>
      <c r="F23" s="15"/>
    </row>
    <row r="24" spans="1:6" x14ac:dyDescent="0.3">
      <c r="A24" s="10">
        <v>20</v>
      </c>
      <c r="B24" s="11" t="s">
        <v>14</v>
      </c>
      <c r="C24" s="16">
        <v>50</v>
      </c>
      <c r="D24" s="16">
        <f>A24*C24</f>
        <v>1000</v>
      </c>
      <c r="E24" s="16"/>
      <c r="F24" s="16"/>
    </row>
    <row r="25" spans="1:6" x14ac:dyDescent="0.3">
      <c r="A25" s="10">
        <v>20</v>
      </c>
      <c r="B25" s="11" t="s">
        <v>17</v>
      </c>
      <c r="C25" s="16">
        <v>38</v>
      </c>
      <c r="D25" s="16">
        <f t="shared" ref="D25:D35" si="0">A25*C25</f>
        <v>760</v>
      </c>
      <c r="E25" s="16"/>
      <c r="F25" s="16"/>
    </row>
    <row r="26" spans="1:6" x14ac:dyDescent="0.3">
      <c r="A26" s="10">
        <v>20</v>
      </c>
      <c r="B26" s="11" t="s">
        <v>15</v>
      </c>
      <c r="C26" s="16">
        <v>33</v>
      </c>
      <c r="D26" s="16">
        <f t="shared" si="0"/>
        <v>660</v>
      </c>
      <c r="E26" s="16"/>
      <c r="F26" s="16"/>
    </row>
    <row r="27" spans="1:6" x14ac:dyDescent="0.3">
      <c r="A27" s="10">
        <v>20</v>
      </c>
      <c r="B27" s="11" t="s">
        <v>16</v>
      </c>
      <c r="C27" s="16">
        <v>38</v>
      </c>
      <c r="D27" s="16">
        <f t="shared" si="0"/>
        <v>760</v>
      </c>
      <c r="E27" s="16"/>
      <c r="F27" s="16"/>
    </row>
    <row r="28" spans="1:6" x14ac:dyDescent="0.3">
      <c r="C28" s="16"/>
      <c r="D28" s="16"/>
      <c r="E28" s="16"/>
      <c r="F28" s="16"/>
    </row>
    <row r="29" spans="1:6" x14ac:dyDescent="0.3">
      <c r="A29" s="10">
        <v>20</v>
      </c>
      <c r="B29" s="11" t="s">
        <v>40</v>
      </c>
      <c r="C29" s="16">
        <v>30</v>
      </c>
      <c r="D29" s="16">
        <f t="shared" si="0"/>
        <v>600</v>
      </c>
      <c r="E29" s="16"/>
      <c r="F29" s="16"/>
    </row>
    <row r="30" spans="1:6" x14ac:dyDescent="0.3">
      <c r="A30" s="10">
        <v>20</v>
      </c>
      <c r="B30" s="11" t="s">
        <v>41</v>
      </c>
      <c r="C30" s="16">
        <v>38</v>
      </c>
      <c r="D30" s="16">
        <f t="shared" si="0"/>
        <v>760</v>
      </c>
      <c r="E30" s="16"/>
      <c r="F30" s="16"/>
    </row>
    <row r="31" spans="1:6" x14ac:dyDescent="0.3">
      <c r="C31" s="16"/>
      <c r="D31" s="16"/>
      <c r="E31" s="16"/>
      <c r="F31" s="16"/>
    </row>
    <row r="32" spans="1:6" x14ac:dyDescent="0.3">
      <c r="A32" s="10">
        <v>20</v>
      </c>
      <c r="B32" s="11" t="s">
        <v>43</v>
      </c>
      <c r="C32" s="16">
        <v>40</v>
      </c>
      <c r="D32" s="16">
        <f t="shared" si="0"/>
        <v>800</v>
      </c>
      <c r="E32" s="16"/>
      <c r="F32" s="16"/>
    </row>
    <row r="33" spans="1:6" x14ac:dyDescent="0.3">
      <c r="C33" s="16"/>
      <c r="D33" s="16"/>
      <c r="E33" s="16"/>
      <c r="F33" s="16"/>
    </row>
    <row r="34" spans="1:6" x14ac:dyDescent="0.3">
      <c r="A34" s="10">
        <v>140</v>
      </c>
      <c r="B34" s="11" t="s">
        <v>44</v>
      </c>
      <c r="C34" s="16">
        <f>Auftrag_intern!E32</f>
        <v>3.45</v>
      </c>
      <c r="D34" s="16">
        <f t="shared" si="0"/>
        <v>483</v>
      </c>
      <c r="E34" s="16"/>
      <c r="F34" s="16"/>
    </row>
    <row r="35" spans="1:6" x14ac:dyDescent="0.3">
      <c r="A35" s="10">
        <v>140</v>
      </c>
      <c r="B35" s="11" t="s">
        <v>18</v>
      </c>
      <c r="C35" s="16">
        <f>Auftrag_intern!E33</f>
        <v>1.25</v>
      </c>
      <c r="D35" s="16">
        <f t="shared" si="0"/>
        <v>175</v>
      </c>
      <c r="E35" s="16"/>
      <c r="F35" s="16"/>
    </row>
    <row r="37" spans="1:6" x14ac:dyDescent="0.3">
      <c r="A37" s="13" t="s">
        <v>30</v>
      </c>
      <c r="B37" s="14"/>
      <c r="C37" s="13"/>
      <c r="D37" s="17">
        <f>SUM(D24:D35)</f>
        <v>5998</v>
      </c>
    </row>
    <row r="39" spans="1:6" x14ac:dyDescent="0.3">
      <c r="A39" s="10" t="s">
        <v>34</v>
      </c>
    </row>
    <row r="41" spans="1:6" x14ac:dyDescent="0.3">
      <c r="A41" s="10" t="s">
        <v>56</v>
      </c>
    </row>
    <row r="42" spans="1:6" x14ac:dyDescent="0.3">
      <c r="A42" s="10" t="s">
        <v>57</v>
      </c>
    </row>
    <row r="43" spans="1:6" x14ac:dyDescent="0.3">
      <c r="A43" s="10" t="s">
        <v>58</v>
      </c>
    </row>
    <row r="45" spans="1:6" s="10" customFormat="1" x14ac:dyDescent="0.3">
      <c r="A45" s="10" t="s">
        <v>36</v>
      </c>
      <c r="B45" s="11"/>
    </row>
    <row r="46" spans="1:6" s="10" customFormat="1" x14ac:dyDescent="0.3">
      <c r="B46" s="11"/>
    </row>
    <row r="48" spans="1:6" s="10" customFormat="1" x14ac:dyDescent="0.3">
      <c r="B48" s="11"/>
      <c r="C48" s="10" t="s">
        <v>33</v>
      </c>
    </row>
    <row r="50" spans="2:3" s="10" customFormat="1" x14ac:dyDescent="0.3">
      <c r="B50" s="11"/>
      <c r="C50" s="10" t="str">
        <f>A6</f>
        <v>Manuela Meier</v>
      </c>
    </row>
  </sheetData>
  <pageMargins left="0.7" right="0.7" top="0.78740157499999996" bottom="0.78740157499999996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Auftrag_intern</vt:lpstr>
      <vt:lpstr>Offerte</vt:lpstr>
      <vt:lpstr>Auftragsbestätigung</vt:lpstr>
      <vt:lpstr>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Spaltenstein Susanne</cp:lastModifiedBy>
  <cp:lastPrinted>2021-11-15T14:23:54Z</cp:lastPrinted>
  <dcterms:created xsi:type="dcterms:W3CDTF">2021-11-09T09:05:30Z</dcterms:created>
  <dcterms:modified xsi:type="dcterms:W3CDTF">2021-11-15T14:24:09Z</dcterms:modified>
</cp:coreProperties>
</file>